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43ABF019-892A-4745-B228-1A07C6E7A16D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1" i="1"/>
  <c r="H72" i="1"/>
  <c r="H7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E72" i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<sst xmlns="http://schemas.openxmlformats.org/spreadsheetml/2006/main" count="81" uniqueCount="49">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</sst>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2" zoomScale="90" zoomScaleNormal="90" workbookViewId="0">
      <selection activeCell="F74" sqref="F74:G7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4402655638.75</v>
      </c>
      <c r="D10" s="4">
        <f t="shared" ref="D10:H10" si="0">SUM(D11,D21,D30,D41)</f>
        <v>503880461.9399997</v>
      </c>
      <c r="E10" s="4">
        <f t="shared" si="0"/>
        <v>4906536100.6899996</v>
      </c>
      <c r="F10" s="4">
        <f t="shared" si="0"/>
        <v>4829135102.96</v>
      </c>
      <c r="G10" s="4">
        <f t="shared" si="0"/>
        <v>4645598312.0100002</v>
      </c>
      <c r="H10" s="4">
        <f t="shared" si="0"/>
        <v>77400997.729999498</v>
      </c>
    </row>
    <row r="11" spans="2:9" x14ac:dyDescent="0.25">
      <c r="B11" s="8" t="s">
        <v>13</v>
      </c>
      <c r="C11" s="4">
        <f>SUM(C12:C19)</f>
        <v>1767033175.1599998</v>
      </c>
      <c r="D11" s="4">
        <f t="shared" ref="D11:H11" si="1">SUM(D12:D19)</f>
        <v>25280288.679999985</v>
      </c>
      <c r="E11" s="4">
        <f t="shared" si="1"/>
        <v>1792313463.8399999</v>
      </c>
      <c r="F11" s="4">
        <f t="shared" si="1"/>
        <v>1792191718.8899999</v>
      </c>
      <c r="G11" s="4">
        <f t="shared" si="1"/>
        <v>1735273708.1399999</v>
      </c>
      <c r="H11" s="4">
        <f t="shared" si="1"/>
        <v>121744.94999995828</v>
      </c>
    </row>
    <row r="12" spans="2:9" x14ac:dyDescent="0.25">
      <c r="B12" s="11" t="s">
        <v>14</v>
      </c>
      <c r="C12" s="15">
        <v>95185937.260000005</v>
      </c>
      <c r="D12" s="15">
        <v>7149881.5200000033</v>
      </c>
      <c r="E12" s="17">
        <f>SUM(C12:D12)</f>
        <v>102335818.78</v>
      </c>
      <c r="F12" s="15">
        <v>102335818.78</v>
      </c>
      <c r="G12" s="15">
        <v>99593367.760000005</v>
      </c>
      <c r="H12" s="17">
        <f>SUM(E12-F12)</f>
        <v>0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394516033.80000001</v>
      </c>
      <c r="D14" s="15">
        <v>518808.41999995708</v>
      </c>
      <c r="E14" s="17">
        <f t="shared" si="2"/>
        <v>395034842.21999997</v>
      </c>
      <c r="F14" s="15">
        <v>395034842.22000003</v>
      </c>
      <c r="G14" s="15">
        <v>375068205</v>
      </c>
      <c r="H14" s="17">
        <f>SUM(E14-F14)</f>
        <v>-5.9604644775390625E-8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264477817.69999999</v>
      </c>
      <c r="D16" s="15">
        <v>39023924.180000007</v>
      </c>
      <c r="E16" s="17">
        <f t="shared" si="2"/>
        <v>303501741.88</v>
      </c>
      <c r="F16" s="15">
        <v>303403653.75999999</v>
      </c>
      <c r="G16" s="15">
        <v>295747468.58999997</v>
      </c>
      <c r="H16" s="17">
        <f t="shared" si="3"/>
        <v>98088.120000004768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860131701.66999996</v>
      </c>
      <c r="D18" s="15">
        <v>-38552743.529999971</v>
      </c>
      <c r="E18" s="17">
        <f t="shared" si="2"/>
        <v>821578958.13999999</v>
      </c>
      <c r="F18" s="15">
        <v>821555301.30999994</v>
      </c>
      <c r="G18" s="15">
        <v>799151937.67999995</v>
      </c>
      <c r="H18" s="17">
        <f t="shared" si="3"/>
        <v>23656.830000042915</v>
      </c>
    </row>
    <row r="19" spans="2:8" x14ac:dyDescent="0.25">
      <c r="B19" s="11" t="s">
        <v>21</v>
      </c>
      <c r="C19" s="15">
        <v>152721684.72999999</v>
      </c>
      <c r="D19" s="15">
        <v>17140418.089999989</v>
      </c>
      <c r="E19" s="17">
        <f t="shared" si="2"/>
        <v>169862102.81999999</v>
      </c>
      <c r="F19" s="15">
        <v>169862102.82000002</v>
      </c>
      <c r="G19" s="15">
        <v>165712729.11000001</v>
      </c>
      <c r="H19" s="17">
        <f t="shared" si="3"/>
        <v>-2.9802322387695313E-8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1575406816.8099999</v>
      </c>
      <c r="D21" s="4">
        <f t="shared" ref="D21:H21" si="4">SUM(D22:D28)</f>
        <v>274637050.98999971</v>
      </c>
      <c r="E21" s="4">
        <f t="shared" si="4"/>
        <v>1850043867.7999995</v>
      </c>
      <c r="F21" s="4">
        <f t="shared" si="4"/>
        <v>1772764615.02</v>
      </c>
      <c r="G21" s="4">
        <f t="shared" si="4"/>
        <v>1655774167.1099999</v>
      </c>
      <c r="H21" s="4">
        <f t="shared" si="4"/>
        <v>77279252.779999524</v>
      </c>
    </row>
    <row r="22" spans="2:8" x14ac:dyDescent="0.25">
      <c r="B22" s="11" t="s">
        <v>23</v>
      </c>
      <c r="C22" s="15">
        <v>300365329.19</v>
      </c>
      <c r="D22" s="15">
        <v>84081907.469999969</v>
      </c>
      <c r="E22" s="17">
        <f t="shared" ref="E22:E28" si="5">SUM(C22:D22)</f>
        <v>384447236.65999997</v>
      </c>
      <c r="F22" s="15">
        <v>384447236.66000003</v>
      </c>
      <c r="G22" s="15">
        <v>367753989.73000002</v>
      </c>
      <c r="H22" s="17">
        <f t="shared" ref="H22:H28" si="6">SUM(E22-F22)</f>
        <v>-5.9604644775390625E-8</v>
      </c>
    </row>
    <row r="23" spans="2:8" x14ac:dyDescent="0.25">
      <c r="B23" s="11" t="s">
        <v>24</v>
      </c>
      <c r="C23" s="15">
        <v>865272263.63999999</v>
      </c>
      <c r="D23" s="15">
        <v>417422292.21999979</v>
      </c>
      <c r="E23" s="17">
        <f t="shared" si="5"/>
        <v>1282694555.8599997</v>
      </c>
      <c r="F23" s="15">
        <v>1206860581.46</v>
      </c>
      <c r="G23" s="15">
        <v>1131211071.6900001</v>
      </c>
      <c r="H23" s="17">
        <f t="shared" si="6"/>
        <v>75833974.399999619</v>
      </c>
    </row>
    <row r="24" spans="2:8" x14ac:dyDescent="0.25">
      <c r="B24" s="11" t="s">
        <v>25</v>
      </c>
      <c r="C24" s="15">
        <v>19487072.719999999</v>
      </c>
      <c r="D24" s="15">
        <v>32286.560000000056</v>
      </c>
      <c r="E24" s="17">
        <f t="shared" si="5"/>
        <v>19519359.279999997</v>
      </c>
      <c r="F24" s="15">
        <v>19519359.280000001</v>
      </c>
      <c r="G24" s="15">
        <v>19519359.280000001</v>
      </c>
      <c r="H24" s="17">
        <f t="shared" si="6"/>
        <v>-3.7252902984619141E-9</v>
      </c>
    </row>
    <row r="25" spans="2:8" ht="24" x14ac:dyDescent="0.25">
      <c r="B25" s="11" t="s">
        <v>26</v>
      </c>
      <c r="C25" s="15">
        <v>24394657.989999998</v>
      </c>
      <c r="D25" s="15">
        <v>4508960.0199999958</v>
      </c>
      <c r="E25" s="17">
        <f t="shared" si="5"/>
        <v>28903618.009999994</v>
      </c>
      <c r="F25" s="15">
        <v>28903618.009999998</v>
      </c>
      <c r="G25" s="15">
        <v>26839096.559999999</v>
      </c>
      <c r="H25" s="17">
        <f t="shared" si="6"/>
        <v>-3.7252902984619141E-9</v>
      </c>
    </row>
    <row r="26" spans="2:8" x14ac:dyDescent="0.25">
      <c r="B26" s="11" t="s">
        <v>27</v>
      </c>
      <c r="C26" s="16">
        <v>55309091.07</v>
      </c>
      <c r="D26" s="16">
        <v>29302446.840000004</v>
      </c>
      <c r="E26" s="17">
        <f t="shared" si="5"/>
        <v>84611537.909999996</v>
      </c>
      <c r="F26" s="16">
        <v>83534692.810000002</v>
      </c>
      <c r="G26" s="16">
        <v>70021697.329999998</v>
      </c>
      <c r="H26" s="17">
        <f t="shared" si="6"/>
        <v>1076845.099999994</v>
      </c>
    </row>
    <row r="27" spans="2:8" x14ac:dyDescent="0.25">
      <c r="B27" s="11" t="s">
        <v>28</v>
      </c>
      <c r="C27" s="15">
        <v>310578402.19999999</v>
      </c>
      <c r="D27" s="15">
        <v>-262109381.46000001</v>
      </c>
      <c r="E27" s="17">
        <f t="shared" si="5"/>
        <v>48469020.73999998</v>
      </c>
      <c r="F27" s="15">
        <v>48100587.460000001</v>
      </c>
      <c r="G27" s="15">
        <v>39030413.18</v>
      </c>
      <c r="H27" s="17">
        <f t="shared" si="6"/>
        <v>368433.27999997884</v>
      </c>
    </row>
    <row r="28" spans="2:8" x14ac:dyDescent="0.25">
      <c r="B28" s="11" t="s">
        <v>29</v>
      </c>
      <c r="C28" s="15">
        <v>0</v>
      </c>
      <c r="D28" s="15">
        <v>1398539.34</v>
      </c>
      <c r="E28" s="17">
        <f t="shared" si="5"/>
        <v>1398539.34</v>
      </c>
      <c r="F28" s="15">
        <v>1398539.34</v>
      </c>
      <c r="G28" s="15">
        <v>1398539.34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275280457.85000002</v>
      </c>
      <c r="D30" s="4">
        <f t="shared" ref="D30:H30" si="7">SUM(D31:D39)</f>
        <v>51494422.520000011</v>
      </c>
      <c r="E30" s="4">
        <f t="shared" si="7"/>
        <v>326774880.37</v>
      </c>
      <c r="F30" s="4">
        <f t="shared" si="7"/>
        <v>326774880.37</v>
      </c>
      <c r="G30" s="4">
        <f t="shared" si="7"/>
        <v>318132620.98000002</v>
      </c>
      <c r="H30" s="4">
        <f t="shared" si="7"/>
        <v>1.4901161193847656E-8</v>
      </c>
    </row>
    <row r="31" spans="2:8" ht="24" x14ac:dyDescent="0.25">
      <c r="B31" s="11" t="s">
        <v>31</v>
      </c>
      <c r="C31" s="15">
        <v>79010894.219999999</v>
      </c>
      <c r="D31" s="15">
        <v>52087424.469999999</v>
      </c>
      <c r="E31" s="17">
        <f t="shared" ref="E31:E39" si="8">SUM(C31:D31)</f>
        <v>131098318.69</v>
      </c>
      <c r="F31" s="15">
        <v>131098318.69</v>
      </c>
      <c r="G31" s="15">
        <v>126350616.91</v>
      </c>
      <c r="H31" s="17">
        <f t="shared" ref="H31:H39" si="9">SUM(E31-F31)</f>
        <v>0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63678653.030000001</v>
      </c>
      <c r="D37" s="15">
        <v>9183538.0099999905</v>
      </c>
      <c r="E37" s="17">
        <f t="shared" si="8"/>
        <v>72862191.039999992</v>
      </c>
      <c r="F37" s="15">
        <v>72862191.039999992</v>
      </c>
      <c r="G37" s="15">
        <v>72377059.099999994</v>
      </c>
      <c r="H37" s="17">
        <f t="shared" si="9"/>
        <v>0</v>
      </c>
    </row>
    <row r="38" spans="2:8" x14ac:dyDescent="0.25">
      <c r="B38" s="11" t="s">
        <v>38</v>
      </c>
      <c r="C38" s="15">
        <v>132590910.59999999</v>
      </c>
      <c r="D38" s="15">
        <v>-9776539.9599999785</v>
      </c>
      <c r="E38" s="17">
        <f t="shared" si="8"/>
        <v>122814370.64000002</v>
      </c>
      <c r="F38" s="15">
        <v>122814370.64</v>
      </c>
      <c r="G38" s="15">
        <v>119404944.97</v>
      </c>
      <c r="H38" s="17">
        <f t="shared" si="9"/>
        <v>1.4901161193847656E-8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784935188.92999995</v>
      </c>
      <c r="D41" s="4">
        <f t="shared" ref="D41:G41" si="10">SUM(D42:D45)</f>
        <v>152468699.75</v>
      </c>
      <c r="E41" s="4">
        <f t="shared" si="10"/>
        <v>937403888.67999995</v>
      </c>
      <c r="F41" s="4">
        <f t="shared" si="10"/>
        <v>937403888.67999995</v>
      </c>
      <c r="G41" s="4">
        <f t="shared" si="10"/>
        <v>936417815.77999997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784935188.92999995</v>
      </c>
      <c r="D43" s="15">
        <v>152468699.75</v>
      </c>
      <c r="E43" s="17">
        <f t="shared" si="11"/>
        <v>937403888.67999995</v>
      </c>
      <c r="F43" s="15">
        <v>937403888.67999995</v>
      </c>
      <c r="G43" s="15">
        <v>936417815.77999997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1273920844.0900002</v>
      </c>
      <c r="D47" s="4">
        <f t="shared" ref="D47:H47" si="13">SUM(D48,D58,D67,D78)</f>
        <v>106473860.65999992</v>
      </c>
      <c r="E47" s="4">
        <f t="shared" si="13"/>
        <v>1380394704.7500002</v>
      </c>
      <c r="F47" s="4">
        <f t="shared" si="13"/>
        <v>1348356136.0799999</v>
      </c>
      <c r="G47" s="4">
        <f t="shared" si="13"/>
        <v>1266910541.53</v>
      </c>
      <c r="H47" s="4">
        <f t="shared" si="13"/>
        <v>32038568.669999905</v>
      </c>
    </row>
    <row r="48" spans="2:8" ht="15" customHeight="1" x14ac:dyDescent="0.25">
      <c r="B48" s="9" t="s">
        <v>13</v>
      </c>
      <c r="C48" s="4">
        <f>SUM(C49:C56)</f>
        <v>537508724.58000004</v>
      </c>
      <c r="D48" s="4">
        <f t="shared" ref="D48:H48" si="14">SUM(D49:D56)</f>
        <v>-3605722.2100000232</v>
      </c>
      <c r="E48" s="4">
        <f t="shared" si="14"/>
        <v>533903002.37</v>
      </c>
      <c r="F48" s="4">
        <f t="shared" si="14"/>
        <v>533903002.37</v>
      </c>
      <c r="G48" s="4">
        <f t="shared" si="14"/>
        <v>518988339.94</v>
      </c>
      <c r="H48" s="4">
        <f t="shared" si="14"/>
        <v>0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149210406.86000001</v>
      </c>
      <c r="D53" s="15">
        <v>1914742.3999999911</v>
      </c>
      <c r="E53" s="17">
        <f t="shared" si="15"/>
        <v>151125149.25999999</v>
      </c>
      <c r="F53" s="15">
        <v>151125149.25999999</v>
      </c>
      <c r="G53" s="15">
        <v>151125149.25999999</v>
      </c>
      <c r="H53" s="17">
        <f t="shared" si="16"/>
        <v>0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388298317.72000003</v>
      </c>
      <c r="D55" s="15">
        <v>-5520464.6100000143</v>
      </c>
      <c r="E55" s="17">
        <f t="shared" si="15"/>
        <v>382777853.11000001</v>
      </c>
      <c r="F55" s="15">
        <v>382777853.11000001</v>
      </c>
      <c r="G55" s="15">
        <v>367863190.68000001</v>
      </c>
      <c r="H55" s="17">
        <f t="shared" si="16"/>
        <v>0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715239856.85000002</v>
      </c>
      <c r="D58" s="4">
        <f t="shared" ref="D58:H58" si="17">SUM(D59:D65)</f>
        <v>117230580.86999995</v>
      </c>
      <c r="E58" s="4">
        <f t="shared" si="17"/>
        <v>832470437.72000003</v>
      </c>
      <c r="F58" s="4">
        <f t="shared" si="17"/>
        <v>800438590.6500001</v>
      </c>
      <c r="G58" s="4">
        <f t="shared" si="17"/>
        <v>736697960.83999991</v>
      </c>
      <c r="H58" s="4">
        <f t="shared" si="17"/>
        <v>32031847.069999903</v>
      </c>
    </row>
    <row r="59" spans="2:8" x14ac:dyDescent="0.25">
      <c r="B59" s="11" t="s">
        <v>23</v>
      </c>
      <c r="C59" s="15">
        <v>207010041.31999999</v>
      </c>
      <c r="D59" s="15">
        <v>21778750.840000004</v>
      </c>
      <c r="E59" s="17">
        <f t="shared" ref="E59:E65" si="18">SUM(C59:D59)</f>
        <v>228788792.16</v>
      </c>
      <c r="F59" s="15">
        <v>224148010.18000001</v>
      </c>
      <c r="G59" s="15">
        <v>207783322.28999999</v>
      </c>
      <c r="H59" s="17">
        <f t="shared" ref="H59:H65" si="19">SUM(E59-F59)</f>
        <v>4640781.9799999893</v>
      </c>
    </row>
    <row r="60" spans="2:8" x14ac:dyDescent="0.25">
      <c r="B60" s="11" t="s">
        <v>24</v>
      </c>
      <c r="C60" s="15">
        <v>396007093.63</v>
      </c>
      <c r="D60" s="15">
        <v>60595684.99999994</v>
      </c>
      <c r="E60" s="17">
        <f t="shared" si="18"/>
        <v>456602778.62999994</v>
      </c>
      <c r="F60" s="15">
        <v>431193413.54000002</v>
      </c>
      <c r="G60" s="15">
        <v>399227409.97000003</v>
      </c>
      <c r="H60" s="17">
        <f t="shared" si="19"/>
        <v>25409365.089999914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99000000</v>
      </c>
      <c r="D63" s="16">
        <v>36550807.969999999</v>
      </c>
      <c r="E63" s="17">
        <f t="shared" si="18"/>
        <v>135550807.97</v>
      </c>
      <c r="F63" s="16">
        <v>133569107.97</v>
      </c>
      <c r="G63" s="16">
        <v>122275859.04000001</v>
      </c>
      <c r="H63" s="17">
        <f t="shared" si="19"/>
        <v>1981700</v>
      </c>
    </row>
    <row r="64" spans="2:8" x14ac:dyDescent="0.25">
      <c r="B64" s="11" t="s">
        <v>28</v>
      </c>
      <c r="C64" s="15">
        <v>13222721.9</v>
      </c>
      <c r="D64" s="15">
        <v>-1694662.9400000013</v>
      </c>
      <c r="E64" s="17">
        <f t="shared" si="18"/>
        <v>11528058.959999999</v>
      </c>
      <c r="F64" s="15">
        <v>11528058.960000001</v>
      </c>
      <c r="G64" s="15">
        <v>7411369.54</v>
      </c>
      <c r="H64" s="17">
        <f t="shared" si="19"/>
        <v>-1.862645149230957E-9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21172262.66</v>
      </c>
      <c r="D67" s="4">
        <f t="shared" ref="D67:H67" si="20">SUM(D68:D76)</f>
        <v>-7150998</v>
      </c>
      <c r="E67" s="4">
        <f t="shared" si="20"/>
        <v>14021264.66</v>
      </c>
      <c r="F67" s="4">
        <f t="shared" si="20"/>
        <v>14014543.060000001</v>
      </c>
      <c r="G67" s="4">
        <f t="shared" si="20"/>
        <v>11224240.75</v>
      </c>
      <c r="H67" s="4">
        <f t="shared" si="20"/>
        <v>6721.5999999996275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4000000</v>
      </c>
      <c r="E74" s="17">
        <f t="shared" si="21"/>
        <v>4000000</v>
      </c>
      <c r="F74" s="15">
        <v>3993278.4000000004</v>
      </c>
      <c r="G74" s="15">
        <v>1202976.0900000001</v>
      </c>
      <c r="H74" s="17">
        <f t="shared" si="22"/>
        <v>6721.5999999996275</v>
      </c>
    </row>
    <row r="75" spans="2:8" x14ac:dyDescent="0.25">
      <c r="B75" s="11" t="s">
        <v>38</v>
      </c>
      <c r="C75" s="15">
        <v>21172262.66</v>
      </c>
      <c r="D75" s="15">
        <v>-11150998</v>
      </c>
      <c r="E75" s="17">
        <f t="shared" si="21"/>
        <v>10021264.66</v>
      </c>
      <c r="F75" s="15">
        <v>10021264.66</v>
      </c>
      <c r="G75" s="15">
        <v>10021264.66</v>
      </c>
      <c r="H75" s="17">
        <f t="shared" si="22"/>
        <v>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5676576482.8400002</v>
      </c>
      <c r="D84" s="5">
        <f t="shared" ref="D84:H84" si="26">SUM(D10,D47)</f>
        <v>610354322.59999967</v>
      </c>
      <c r="E84" s="5">
        <f>SUM(E10,E47)</f>
        <v>6286930805.4399996</v>
      </c>
      <c r="F84" s="5">
        <f t="shared" si="26"/>
        <v>6177491239.04</v>
      </c>
      <c r="G84" s="5">
        <f t="shared" si="26"/>
        <v>5912508853.54</v>
      </c>
      <c r="H84" s="5">
        <f t="shared" si="26"/>
        <v>109439566.39999941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2024-04-23T15:12:05Z</cp:lastPrinted>
  <dcterms:created xsi:type="dcterms:W3CDTF">2020-01-08T22:29:57Z</dcterms:created>
  <dcterms:modified xsi:type="dcterms:W3CDTF">2025-01-27T18:07:21Z</dcterms:modified>
</cp:coreProperties>
</file>